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475" windowHeight="5895" activeTab="0"/>
  </bookViews>
  <sheets>
    <sheet name="EMI CACL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<sst xmlns="http://schemas.openxmlformats.org/spreadsheetml/2006/main" count="19" uniqueCount="16">
  <si>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LOAN AMOUNT</t>
  </si>
  <si>
    <t xml:space="preserve">NO OF INSTALLMENT </t>
  </si>
  <si>
    <t>EMI</t>
  </si>
  <si>
    <t>RATE OF INTEREST PER ANNUM</t>
  </si>
  <si>
    <t>RATE OF INTEREST PER MONTH</t>
  </si>
  <si>
    <t>MONTHS</t>
  </si>
  <si>
    <t>INTEREST</t>
  </si>
  <si>
    <t>PRINCIPAL REPAYMENT</t>
  </si>
  <si>
    <t>OST PRINCIPAL</t>
  </si>
  <si>
    <t>EMI CALCULATOR</t>
  </si>
  <si>
    <t>CALCULATION OF DETAILS OF EMI</t>
  </si>
  <si>
    <t>Present Value Annuity Factor Table</t>
  </si>
  <si>
    <t>ANNUITY</t>
  </si>
  <si>
    <t>INSTRUCTION</t>
  </si>
  <si>
    <r>
      <t xml:space="preserve">Please Fill Up Only </t>
    </r>
    <r>
      <rPr>
        <b/>
        <sz val="10"/>
        <rFont val="Arial"/>
        <family val="2"/>
      </rPr>
      <t>Loan Amount,</t>
    </r>
    <r>
      <rPr>
        <sz val="10"/>
        <color indexed="10"/>
        <rFont val="Arial"/>
        <family val="0"/>
      </rPr>
      <t xml:space="preserve"> </t>
    </r>
    <r>
      <rPr>
        <b/>
        <sz val="10"/>
        <rFont val="Arial"/>
        <family val="2"/>
      </rPr>
      <t>Rate Per Annum</t>
    </r>
    <r>
      <rPr>
        <sz val="10"/>
        <color indexed="10"/>
        <rFont val="Arial"/>
        <family val="0"/>
      </rPr>
      <t xml:space="preserve">,and </t>
    </r>
    <r>
      <rPr>
        <b/>
        <sz val="10"/>
        <rFont val="Arial"/>
        <family val="2"/>
      </rPr>
      <t>Nos. of Installments</t>
    </r>
    <r>
      <rPr>
        <sz val="10"/>
        <color indexed="10"/>
        <rFont val="Arial"/>
        <family val="0"/>
      </rPr>
      <t xml:space="preserve"> it will Automatically shows you the details of EMIs</t>
    </r>
  </si>
  <si>
    <t>FILL UP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</si>
</sst>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0.000%"/>
    <numFmt numFmtId="172" formatCode="0.000"/>
    <numFmt numFmtId="173" formatCode="#,##0.0_);[Red]\(#,##0.0\)"/>
    <numFmt numFmtId="174" formatCode="#,##0.00;[Red]#,##0.00"/>
    <numFmt numFmtId="175" formatCode="#,##0;[Red]#,##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0"/>
    </font>
    <font>
      <b/>
      <sz val="10"/>
      <color indexed="4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1" fillId="0" borderId="1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43" fontId="1" fillId="0" borderId="10" xfId="42" applyFont="1" applyBorder="1" applyAlignment="1" applyProtection="1">
      <alignment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38" fontId="1" fillId="25" borderId="10" xfId="0" applyNumberFormat="1" applyFont="1" applyFill="1" applyBorder="1" applyAlignment="1" applyProtection="1">
      <alignment/>
      <protection/>
    </xf>
    <xf numFmtId="171" fontId="1" fillId="25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right" wrapText="1"/>
    </xf>
    <xf numFmtId="38" fontId="0" fillId="4" borderId="10" xfId="0" applyNumberFormat="1" applyFont="1" applyFill="1" applyBorder="1" applyAlignment="1">
      <alignment horizontal="right"/>
    </xf>
    <xf numFmtId="1" fontId="0" fillId="4" borderId="10" xfId="0" applyNumberFormat="1" applyFont="1" applyFill="1" applyBorder="1" applyAlignment="1">
      <alignment horizontal="right"/>
    </xf>
    <xf numFmtId="1" fontId="0" fillId="4" borderId="10" xfId="0" applyNumberFormat="1" applyFont="1" applyFill="1" applyBorder="1" applyAlignment="1">
      <alignment/>
    </xf>
    <xf numFmtId="38" fontId="0" fillId="4" borderId="10" xfId="0" applyNumberFormat="1" applyFont="1" applyFill="1" applyBorder="1" applyAlignment="1">
      <alignment/>
    </xf>
    <xf numFmtId="174" fontId="3" fillId="0" borderId="0" xfId="53" applyNumberFormat="1" applyAlignment="1" applyProtection="1">
      <alignment/>
      <protection/>
    </xf>
    <xf numFmtId="0" fontId="0" fillId="0" borderId="0" xfId="0" applyAlignment="1">
      <alignment/>
    </xf>
    <xf numFmtId="0" fontId="6" fillId="26" borderId="11" xfId="0" applyFont="1" applyFill="1" applyBorder="1" applyAlignment="1">
      <alignment horizontal="center"/>
    </xf>
    <xf numFmtId="0" fontId="6" fillId="26" borderId="12" xfId="0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2" borderId="11" xfId="0" applyFont="1" applyFill="1" applyBorder="1" applyAlignment="1">
      <alignment horizontal="left"/>
    </xf>
    <xf numFmtId="0" fontId="7" fillId="22" borderId="13" xfId="0" applyFont="1" applyFill="1" applyBorder="1" applyAlignment="1">
      <alignment horizontal="left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7" fillId="22" borderId="11" xfId="0" applyFont="1" applyFill="1" applyBorder="1" applyAlignment="1">
      <alignment horizontal="left" wrapText="1"/>
    </xf>
    <xf numFmtId="0" fontId="7" fillId="22" borderId="13" xfId="0" applyFont="1" applyFill="1" applyBorder="1" applyAlignment="1">
      <alignment horizontal="left" wrapText="1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27" borderId="11" xfId="0" applyFont="1" applyFill="1" applyBorder="1" applyAlignment="1">
      <alignment horizontal="center"/>
    </xf>
    <xf numFmtId="0" fontId="9" fillId="27" borderId="12" xfId="0" applyFont="1" applyFill="1" applyBorder="1" applyAlignment="1">
      <alignment horizontal="center"/>
    </xf>
    <xf numFmtId="0" fontId="9" fillId="27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47625</xdr:rowOff>
    </xdr:from>
    <xdr:to>
      <xdr:col>4</xdr:col>
      <xdr:colOff>695325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38450" y="419100"/>
          <a:ext cx="581025" cy="2286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266700</xdr:rowOff>
    </xdr:from>
    <xdr:to>
      <xdr:col>4</xdr:col>
      <xdr:colOff>695325</xdr:colOff>
      <xdr:row>5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2838450" y="962025"/>
          <a:ext cx="581025" cy="2095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9</xdr:row>
      <xdr:rowOff>9525</xdr:rowOff>
    </xdr:from>
    <xdr:to>
      <xdr:col>4</xdr:col>
      <xdr:colOff>695325</xdr:colOff>
      <xdr:row>9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2838450" y="1743075"/>
          <a:ext cx="581025" cy="2095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5"/>
  </sheetPr>
  <dimension ref="B2:M120"/>
  <sheetViews>
    <sheetView showGridLines="0" tabSelected="1" defaultGridColor="0" view="pageLayout" colorId="63" workbookViewId="0" topLeftCell="A1">
      <selection activeCell="F16" sqref="F16"/>
    </sheetView>
  </sheetViews>
  <sheetFormatPr defaultColWidth="9.140625" defaultRowHeight="12.75"/>
  <cols>
    <col min="1" max="1" width="0.9921875" style="10" customWidth="1"/>
    <col min="2" max="2" width="9.140625" style="10" customWidth="1"/>
    <col min="3" max="3" width="14.8515625" style="10" customWidth="1"/>
    <col min="4" max="4" width="15.8515625" style="10" customWidth="1"/>
    <col min="5" max="5" width="11.7109375" style="10" customWidth="1"/>
    <col min="6" max="6" width="11.28125" style="10" customWidth="1"/>
    <col min="7" max="7" width="9.140625" style="10" customWidth="1"/>
    <col min="8" max="8" width="0.71875" style="10" customWidth="1"/>
    <col min="9" max="9" width="11.28125" style="10" bestFit="1" customWidth="1"/>
    <col min="10" max="10" width="9.140625" style="10" customWidth="1"/>
    <col min="11" max="11" width="11.8515625" style="10" customWidth="1"/>
    <col min="12" max="16384" width="9.140625" style="10" customWidth="1"/>
  </cols>
  <sheetData>
    <row r="2" spans="2:11" ht="12.75">
      <c r="B2" s="32" t="s">
        <v>9</v>
      </c>
      <c r="C2" s="33"/>
      <c r="D2" s="33"/>
      <c r="E2" s="33"/>
      <c r="F2" s="33"/>
      <c r="G2" s="34"/>
      <c r="I2" s="35" t="s">
        <v>13</v>
      </c>
      <c r="J2" s="36"/>
      <c r="K2" s="37"/>
    </row>
    <row r="3" ht="3.75" customHeight="1"/>
    <row r="4" spans="2:11" ht="21.75" customHeight="1">
      <c r="B4" s="38" t="s">
        <v>0</v>
      </c>
      <c r="C4" s="39"/>
      <c r="D4" s="17">
        <v>1400000</v>
      </c>
      <c r="F4" s="18" t="s">
        <v>15</v>
      </c>
      <c r="I4" s="40" t="s">
        <v>14</v>
      </c>
      <c r="J4" s="41"/>
      <c r="K4" s="42"/>
    </row>
    <row r="5" spans="2:11" ht="3.75" customHeight="1">
      <c r="B5" s="5"/>
      <c r="C5" s="5"/>
      <c r="D5" s="1"/>
      <c r="F5" s="19"/>
      <c r="I5" s="43"/>
      <c r="J5" s="44"/>
      <c r="K5" s="45"/>
    </row>
    <row r="6" spans="2:11" ht="39" customHeight="1">
      <c r="B6" s="49" t="s">
        <v>3</v>
      </c>
      <c r="C6" s="50"/>
      <c r="D6" s="14">
        <v>0.12</v>
      </c>
      <c r="F6" s="20" t="s">
        <v>15</v>
      </c>
      <c r="I6" s="46"/>
      <c r="J6" s="47"/>
      <c r="K6" s="48"/>
    </row>
    <row r="7" spans="2:6" ht="2.25" customHeight="1">
      <c r="B7" s="6"/>
      <c r="C7" s="6"/>
      <c r="D7" s="2"/>
      <c r="F7" s="19"/>
    </row>
    <row r="8" spans="2:6" ht="37.5" customHeight="1">
      <c r="B8" s="49" t="s">
        <v>4</v>
      </c>
      <c r="C8" s="50"/>
      <c r="D8" s="22">
        <f>D6/12</f>
        <v>0.01</v>
      </c>
      <c r="F8" s="19"/>
    </row>
    <row r="9" spans="2:6" ht="3" customHeight="1">
      <c r="B9" s="6"/>
      <c r="C9" s="6"/>
      <c r="D9" s="3"/>
      <c r="F9" s="19"/>
    </row>
    <row r="10" spans="2:6" ht="18.75" customHeight="1">
      <c r="B10" s="38" t="s">
        <v>1</v>
      </c>
      <c r="C10" s="39"/>
      <c r="D10" s="4">
        <v>360</v>
      </c>
      <c r="F10" s="20" t="s">
        <v>15</v>
      </c>
    </row>
    <row r="11" spans="2:6" ht="3" customHeight="1">
      <c r="B11" s="5"/>
      <c r="C11" s="5"/>
      <c r="D11" s="1">
        <v>62</v>
      </c>
      <c r="F11" s="7"/>
    </row>
    <row r="12" spans="2:6" ht="12.75">
      <c r="B12" s="38" t="s">
        <v>2</v>
      </c>
      <c r="C12" s="39"/>
      <c r="D12" s="21">
        <f>-PMT(D8,D10,D4)</f>
        <v>14400.57635695706</v>
      </c>
      <c r="E12" s="11"/>
      <c r="F12" s="7"/>
    </row>
    <row r="13" spans="2:5" ht="12.75">
      <c r="B13" s="16"/>
      <c r="C13" s="16"/>
      <c r="D13" s="15"/>
      <c r="E13" s="11"/>
    </row>
    <row r="14" spans="2:6" ht="12.75">
      <c r="B14" s="55" t="s">
        <v>10</v>
      </c>
      <c r="C14" s="56"/>
      <c r="D14" s="56"/>
      <c r="E14" s="56"/>
      <c r="F14" s="57"/>
    </row>
    <row r="15" spans="2:6" ht="5.25" customHeight="1">
      <c r="B15" s="7"/>
      <c r="C15" s="7"/>
      <c r="D15" s="7"/>
      <c r="E15" s="7"/>
      <c r="F15" s="7"/>
    </row>
    <row r="16" spans="2:9" ht="38.25">
      <c r="B16" s="8" t="s">
        <v>5</v>
      </c>
      <c r="C16" s="9" t="s">
        <v>2</v>
      </c>
      <c r="D16" s="9" t="s">
        <v>6</v>
      </c>
      <c r="E16" s="9" t="s">
        <v>7</v>
      </c>
      <c r="F16" s="9" t="s">
        <v>8</v>
      </c>
      <c r="I16" s="30"/>
    </row>
    <row r="17" spans="2:13" ht="12.75">
      <c r="B17" s="23">
        <v>0</v>
      </c>
      <c r="C17" s="24"/>
      <c r="D17" s="24"/>
      <c r="E17" s="24"/>
      <c r="F17" s="25">
        <f>D4</f>
        <v>1400000</v>
      </c>
      <c r="H17" s="31"/>
      <c r="I17" s="31"/>
      <c r="J17" s="31"/>
      <c r="L17" s="31"/>
      <c r="M17" s="31"/>
    </row>
    <row r="18" spans="2:13" ht="12.75">
      <c r="B18" s="23">
        <v>1</v>
      </c>
      <c r="C18" s="26">
        <f>D12</f>
        <v>14400.57635695706</v>
      </c>
      <c r="D18" s="27">
        <f>F17*D8</f>
        <v>14000</v>
      </c>
      <c r="E18" s="27">
        <f>C18-D18</f>
        <v>400.57635695706085</v>
      </c>
      <c r="F18" s="27">
        <f>F17-E18</f>
        <v>1399599.423643043</v>
      </c>
      <c r="I18" s="31"/>
      <c r="J18" s="31"/>
      <c r="K18" s="31"/>
      <c r="L18" s="31"/>
      <c r="M18" s="31"/>
    </row>
    <row r="19" spans="2:13" ht="12.75">
      <c r="B19" s="23">
        <v>2</v>
      </c>
      <c r="C19" s="26">
        <f>D12</f>
        <v>14400.57635695706</v>
      </c>
      <c r="D19" s="27">
        <f>F18*D8</f>
        <v>13995.99423643043</v>
      </c>
      <c r="E19" s="27">
        <f>C19-D19</f>
        <v>404.5821205266311</v>
      </c>
      <c r="F19" s="27">
        <f>F18-E19</f>
        <v>1399194.8415225164</v>
      </c>
      <c r="I19" s="31"/>
      <c r="J19" s="31"/>
      <c r="K19" s="31"/>
      <c r="L19" s="31"/>
      <c r="M19" s="31"/>
    </row>
    <row r="20" spans="2:13" ht="12.75">
      <c r="B20" s="23">
        <v>3</v>
      </c>
      <c r="C20" s="26">
        <f>D12</f>
        <v>14400.57635695706</v>
      </c>
      <c r="D20" s="27">
        <f>F19*D8</f>
        <v>13991.948415225164</v>
      </c>
      <c r="E20" s="27">
        <f>C20-D20</f>
        <v>408.6279417318965</v>
      </c>
      <c r="F20" s="27">
        <f>F19-E20</f>
        <v>1398786.2135807846</v>
      </c>
      <c r="I20" s="31"/>
      <c r="J20" s="31"/>
      <c r="K20" s="31"/>
      <c r="L20" s="31"/>
      <c r="M20" s="31"/>
    </row>
    <row r="21" spans="2:6" ht="12.75">
      <c r="B21" s="23">
        <v>4</v>
      </c>
      <c r="C21" s="26">
        <f>D12</f>
        <v>14400.57635695706</v>
      </c>
      <c r="D21" s="27">
        <f>F20*D8</f>
        <v>13987.862135807847</v>
      </c>
      <c r="E21" s="27">
        <f aca="true" t="shared" si="0" ref="E21:E28">C21-D21</f>
        <v>412.7142211492137</v>
      </c>
      <c r="F21" s="27">
        <f aca="true" t="shared" si="1" ref="F21:F28">F20-E21</f>
        <v>1398373.4993596354</v>
      </c>
    </row>
    <row r="22" spans="2:6" ht="12.75">
      <c r="B22" s="23">
        <v>5</v>
      </c>
      <c r="C22" s="26">
        <f>D12</f>
        <v>14400.57635695706</v>
      </c>
      <c r="D22" s="27">
        <f>F21*D8</f>
        <v>13983.734993596354</v>
      </c>
      <c r="E22" s="27">
        <f t="shared" si="0"/>
        <v>416.84136336070696</v>
      </c>
      <c r="F22" s="27">
        <f t="shared" si="1"/>
        <v>1397956.6579962748</v>
      </c>
    </row>
    <row r="23" spans="2:6" ht="12.75">
      <c r="B23" s="23">
        <v>6</v>
      </c>
      <c r="C23" s="26">
        <f>D12</f>
        <v>14400.57635695706</v>
      </c>
      <c r="D23" s="27">
        <f>F22*D8</f>
        <v>13979.566579962748</v>
      </c>
      <c r="E23" s="27">
        <f t="shared" si="0"/>
        <v>421.00977699431314</v>
      </c>
      <c r="F23" s="27">
        <f t="shared" si="1"/>
        <v>1397535.6482192804</v>
      </c>
    </row>
    <row r="24" spans="2:6" ht="12.75">
      <c r="B24" s="23">
        <v>7</v>
      </c>
      <c r="C24" s="26">
        <f>D12</f>
        <v>14400.57635695706</v>
      </c>
      <c r="D24" s="27">
        <f>F23*D8</f>
        <v>13975.356482192805</v>
      </c>
      <c r="E24" s="27">
        <f t="shared" si="0"/>
        <v>425.219874764256</v>
      </c>
      <c r="F24" s="27">
        <f t="shared" si="1"/>
        <v>1397110.428344516</v>
      </c>
    </row>
    <row r="25" spans="2:6" ht="12.75">
      <c r="B25" s="23">
        <v>8</v>
      </c>
      <c r="C25" s="26">
        <f>D12</f>
        <v>14400.57635695706</v>
      </c>
      <c r="D25" s="27">
        <f>F24*D8</f>
        <v>13971.104283445162</v>
      </c>
      <c r="E25" s="27">
        <f t="shared" si="0"/>
        <v>429.472073511899</v>
      </c>
      <c r="F25" s="27">
        <f t="shared" si="1"/>
        <v>1396680.9562710042</v>
      </c>
    </row>
    <row r="26" spans="2:6" ht="12.75">
      <c r="B26" s="23">
        <v>9</v>
      </c>
      <c r="C26" s="26">
        <f>D12</f>
        <v>14400.57635695706</v>
      </c>
      <c r="D26" s="27">
        <f>F25*D8</f>
        <v>13966.809562710041</v>
      </c>
      <c r="E26" s="27">
        <f t="shared" si="0"/>
        <v>433.7667942470198</v>
      </c>
      <c r="F26" s="27">
        <f t="shared" si="1"/>
        <v>1396247.189476757</v>
      </c>
    </row>
    <row r="27" spans="2:6" ht="12.75">
      <c r="B27" s="23">
        <v>10</v>
      </c>
      <c r="C27" s="26">
        <f>D12</f>
        <v>14400.57635695706</v>
      </c>
      <c r="D27" s="27">
        <f>F26*D8</f>
        <v>13962.471894767572</v>
      </c>
      <c r="E27" s="27">
        <f t="shared" si="0"/>
        <v>438.1044621894889</v>
      </c>
      <c r="F27" s="27">
        <f t="shared" si="1"/>
        <v>1395809.0850145675</v>
      </c>
    </row>
    <row r="28" spans="2:6" ht="12.75">
      <c r="B28" s="23">
        <v>11</v>
      </c>
      <c r="C28" s="26">
        <f>D12</f>
        <v>14400.57635695706</v>
      </c>
      <c r="D28" s="27">
        <f>F27*D8</f>
        <v>13958.090850145674</v>
      </c>
      <c r="E28" s="27">
        <f t="shared" si="0"/>
        <v>442.4855068113866</v>
      </c>
      <c r="F28" s="27">
        <f t="shared" si="1"/>
        <v>1395366.599507756</v>
      </c>
    </row>
    <row r="29" spans="2:6" ht="12.75">
      <c r="B29" s="23">
        <v>12</v>
      </c>
      <c r="C29" s="26">
        <f>D12</f>
        <v>14400.57635695706</v>
      </c>
      <c r="D29" s="27">
        <f>F28*D8</f>
        <v>13953.665995077561</v>
      </c>
      <c r="E29" s="27">
        <f>C29-D29</f>
        <v>446.91036187949976</v>
      </c>
      <c r="F29" s="27">
        <f>F28-E29</f>
        <v>1394919.6891458766</v>
      </c>
    </row>
    <row r="30" spans="2:6" ht="12.75">
      <c r="B30" s="23">
        <v>13</v>
      </c>
      <c r="C30" s="26">
        <f>D12</f>
        <v>14400.57635695706</v>
      </c>
      <c r="D30" s="28">
        <f>F29*D8</f>
        <v>13949.196891458765</v>
      </c>
      <c r="E30" s="27">
        <f aca="true" t="shared" si="2" ref="E30:E77">C30-D30</f>
        <v>451.37946549829576</v>
      </c>
      <c r="F30" s="27">
        <f aca="true" t="shared" si="3" ref="F30:F77">F29-E30</f>
        <v>1394468.3096803783</v>
      </c>
    </row>
    <row r="31" spans="2:6" ht="12.75">
      <c r="B31" s="23">
        <v>14</v>
      </c>
      <c r="C31" s="26">
        <f>D12</f>
        <v>14400.57635695706</v>
      </c>
      <c r="D31" s="28">
        <f>F30*D8</f>
        <v>13944.683096803783</v>
      </c>
      <c r="E31" s="27">
        <f t="shared" si="2"/>
        <v>455.8932601532779</v>
      </c>
      <c r="F31" s="27">
        <f t="shared" si="3"/>
        <v>1394012.416420225</v>
      </c>
    </row>
    <row r="32" spans="2:6" ht="12.75">
      <c r="B32" s="23">
        <v>15</v>
      </c>
      <c r="C32" s="26">
        <f>D12</f>
        <v>14400.57635695706</v>
      </c>
      <c r="D32" s="28">
        <f>F31*D8</f>
        <v>13940.12416420225</v>
      </c>
      <c r="E32" s="27">
        <f t="shared" si="2"/>
        <v>460.4521927548103</v>
      </c>
      <c r="F32" s="27">
        <f t="shared" si="3"/>
        <v>1393551.9642274703</v>
      </c>
    </row>
    <row r="33" spans="2:6" ht="12.75">
      <c r="B33" s="23">
        <v>16</v>
      </c>
      <c r="C33" s="26">
        <f>D12</f>
        <v>14400.57635695706</v>
      </c>
      <c r="D33" s="28">
        <f>F32*D8</f>
        <v>13935.519642274703</v>
      </c>
      <c r="E33" s="27">
        <f t="shared" si="2"/>
        <v>465.0567146823578</v>
      </c>
      <c r="F33" s="27">
        <f t="shared" si="3"/>
        <v>1393086.907512788</v>
      </c>
    </row>
    <row r="34" spans="2:6" ht="12.75">
      <c r="B34" s="23">
        <v>17</v>
      </c>
      <c r="C34" s="26">
        <f>D12</f>
        <v>14400.57635695706</v>
      </c>
      <c r="D34" s="28">
        <f>F33*D8</f>
        <v>13930.86907512788</v>
      </c>
      <c r="E34" s="27">
        <f t="shared" si="2"/>
        <v>469.70728182918174</v>
      </c>
      <c r="F34" s="27">
        <f t="shared" si="3"/>
        <v>1392617.2002309589</v>
      </c>
    </row>
    <row r="35" spans="2:6" ht="12.75">
      <c r="B35" s="23">
        <v>18</v>
      </c>
      <c r="C35" s="26">
        <f>D12</f>
        <v>14400.57635695706</v>
      </c>
      <c r="D35" s="28">
        <f>F34*D8</f>
        <v>13926.17200230959</v>
      </c>
      <c r="E35" s="27">
        <f t="shared" si="2"/>
        <v>474.40435464747134</v>
      </c>
      <c r="F35" s="27">
        <f t="shared" si="3"/>
        <v>1392142.7958763114</v>
      </c>
    </row>
    <row r="36" spans="2:6" ht="12.75">
      <c r="B36" s="23">
        <v>19</v>
      </c>
      <c r="C36" s="26">
        <f>D12</f>
        <v>14400.57635695706</v>
      </c>
      <c r="D36" s="28">
        <f>F35*D8</f>
        <v>13921.427958763114</v>
      </c>
      <c r="E36" s="27">
        <f t="shared" si="2"/>
        <v>479.1483981939473</v>
      </c>
      <c r="F36" s="27">
        <f t="shared" si="3"/>
        <v>1391663.6474781174</v>
      </c>
    </row>
    <row r="37" spans="2:6" ht="12.75">
      <c r="B37" s="23">
        <v>20</v>
      </c>
      <c r="C37" s="26">
        <f>D12</f>
        <v>14400.57635695706</v>
      </c>
      <c r="D37" s="28">
        <f>F36*D8</f>
        <v>13916.636474781175</v>
      </c>
      <c r="E37" s="27">
        <f t="shared" si="2"/>
        <v>483.93988217588594</v>
      </c>
      <c r="F37" s="27">
        <f t="shared" si="3"/>
        <v>1391179.7075959414</v>
      </c>
    </row>
    <row r="38" spans="2:6" ht="12.75">
      <c r="B38" s="23">
        <v>21</v>
      </c>
      <c r="C38" s="26">
        <f>D12</f>
        <v>14400.57635695706</v>
      </c>
      <c r="D38" s="28">
        <f>F37*D8</f>
        <v>13911.797075959414</v>
      </c>
      <c r="E38" s="27">
        <f t="shared" si="2"/>
        <v>488.7792809976472</v>
      </c>
      <c r="F38" s="27">
        <f t="shared" si="3"/>
        <v>1390690.9283149438</v>
      </c>
    </row>
    <row r="39" spans="2:6" ht="12.75">
      <c r="B39" s="23">
        <v>22</v>
      </c>
      <c r="C39" s="26">
        <f>D12</f>
        <v>14400.57635695706</v>
      </c>
      <c r="D39" s="28">
        <f>F38*D8</f>
        <v>13906.909283149438</v>
      </c>
      <c r="E39" s="27">
        <f t="shared" si="2"/>
        <v>493.6670738076227</v>
      </c>
      <c r="F39" s="27">
        <f t="shared" si="3"/>
        <v>1390197.2612411361</v>
      </c>
    </row>
    <row r="40" spans="2:6" ht="12.75">
      <c r="B40" s="23">
        <v>23</v>
      </c>
      <c r="C40" s="26">
        <f>D12</f>
        <v>14400.57635695706</v>
      </c>
      <c r="D40" s="28">
        <f>F39*D8</f>
        <v>13901.972612411362</v>
      </c>
      <c r="E40" s="27">
        <f t="shared" si="2"/>
        <v>498.60374454569865</v>
      </c>
      <c r="F40" s="27">
        <f t="shared" si="3"/>
        <v>1389698.6574965904</v>
      </c>
    </row>
    <row r="41" spans="2:6" ht="12.75">
      <c r="B41" s="23">
        <v>24</v>
      </c>
      <c r="C41" s="26">
        <f>D12</f>
        <v>14400.57635695706</v>
      </c>
      <c r="D41" s="28">
        <f>F40*D8</f>
        <v>13896.986574965904</v>
      </c>
      <c r="E41" s="27">
        <f t="shared" si="2"/>
        <v>503.589781991157</v>
      </c>
      <c r="F41" s="27">
        <f t="shared" si="3"/>
        <v>1389195.0677145992</v>
      </c>
    </row>
    <row r="42" spans="2:6" ht="12.75">
      <c r="B42" s="23">
        <v>25</v>
      </c>
      <c r="C42" s="29">
        <f>D12</f>
        <v>14400.57635695706</v>
      </c>
      <c r="D42" s="28">
        <f>F41*D8</f>
        <v>13891.950677145993</v>
      </c>
      <c r="E42" s="27">
        <f t="shared" si="2"/>
        <v>508.62567981106804</v>
      </c>
      <c r="F42" s="27">
        <f t="shared" si="3"/>
        <v>1388686.4420347882</v>
      </c>
    </row>
    <row r="43" spans="2:6" ht="12.75">
      <c r="B43" s="23">
        <v>26</v>
      </c>
      <c r="C43" s="29">
        <f>D12</f>
        <v>14400.57635695706</v>
      </c>
      <c r="D43" s="28">
        <f>F42*D8</f>
        <v>13886.864420347882</v>
      </c>
      <c r="E43" s="27">
        <f t="shared" si="2"/>
        <v>513.7119366091792</v>
      </c>
      <c r="F43" s="27">
        <f t="shared" si="3"/>
        <v>1388172.730098179</v>
      </c>
    </row>
    <row r="44" spans="2:6" ht="12.75">
      <c r="B44" s="23">
        <v>27</v>
      </c>
      <c r="C44" s="29">
        <f>D12</f>
        <v>14400.57635695706</v>
      </c>
      <c r="D44" s="28">
        <f>F43*D8</f>
        <v>13881.72730098179</v>
      </c>
      <c r="E44" s="27">
        <f t="shared" si="2"/>
        <v>518.84905597527</v>
      </c>
      <c r="F44" s="27">
        <f t="shared" si="3"/>
        <v>1387653.8810422039</v>
      </c>
    </row>
    <row r="45" spans="2:6" ht="12.75">
      <c r="B45" s="23">
        <v>28</v>
      </c>
      <c r="C45" s="29">
        <f>D12</f>
        <v>14400.57635695706</v>
      </c>
      <c r="D45" s="28">
        <f>F44*D8</f>
        <v>13876.538810422038</v>
      </c>
      <c r="E45" s="27">
        <f t="shared" si="2"/>
        <v>524.0375465350226</v>
      </c>
      <c r="F45" s="27">
        <f t="shared" si="3"/>
        <v>1387129.8434956688</v>
      </c>
    </row>
    <row r="46" spans="2:6" ht="12.75">
      <c r="B46" s="23">
        <v>29</v>
      </c>
      <c r="C46" s="29">
        <f>D12</f>
        <v>14400.57635695706</v>
      </c>
      <c r="D46" s="28">
        <f>F45*D8</f>
        <v>13871.298434956689</v>
      </c>
      <c r="E46" s="27">
        <f t="shared" si="2"/>
        <v>529.2779220003722</v>
      </c>
      <c r="F46" s="27">
        <f t="shared" si="3"/>
        <v>1386600.5655736686</v>
      </c>
    </row>
    <row r="47" spans="2:6" ht="12.75">
      <c r="B47" s="23">
        <v>30</v>
      </c>
      <c r="C47" s="29">
        <f>D12</f>
        <v>14400.57635695706</v>
      </c>
      <c r="D47" s="28">
        <f>F46*D8</f>
        <v>13866.005655736686</v>
      </c>
      <c r="E47" s="27">
        <f t="shared" si="2"/>
        <v>534.5707012203748</v>
      </c>
      <c r="F47" s="27">
        <f t="shared" si="3"/>
        <v>1386065.9948724483</v>
      </c>
    </row>
    <row r="48" spans="2:6" ht="12.75">
      <c r="B48" s="23">
        <v>31</v>
      </c>
      <c r="C48" s="29">
        <f>D12</f>
        <v>14400.57635695706</v>
      </c>
      <c r="D48" s="28">
        <f>F47*D8</f>
        <v>13860.659948724482</v>
      </c>
      <c r="E48" s="27">
        <f t="shared" si="2"/>
        <v>539.9164082325788</v>
      </c>
      <c r="F48" s="27">
        <f t="shared" si="3"/>
        <v>1385526.0784642156</v>
      </c>
    </row>
    <row r="49" spans="2:6" ht="12.75">
      <c r="B49" s="23">
        <v>32</v>
      </c>
      <c r="C49" s="29">
        <f>D12</f>
        <v>14400.57635695706</v>
      </c>
      <c r="D49" s="28">
        <f>F48*D8</f>
        <v>13855.260784642156</v>
      </c>
      <c r="E49" s="27">
        <f t="shared" si="2"/>
        <v>545.3155723149048</v>
      </c>
      <c r="F49" s="27">
        <f t="shared" si="3"/>
        <v>1384980.7628919007</v>
      </c>
    </row>
    <row r="50" spans="2:6" ht="12.75">
      <c r="B50" s="23">
        <v>33</v>
      </c>
      <c r="C50" s="29">
        <f>D12</f>
        <v>14400.57635695706</v>
      </c>
      <c r="D50" s="28">
        <f>F49*D8</f>
        <v>13849.807628919007</v>
      </c>
      <c r="E50" s="27">
        <f t="shared" si="2"/>
        <v>550.7687280380542</v>
      </c>
      <c r="F50" s="27">
        <f t="shared" si="3"/>
        <v>1384429.9941638627</v>
      </c>
    </row>
    <row r="51" spans="2:6" ht="12.75">
      <c r="B51" s="23">
        <v>34</v>
      </c>
      <c r="C51" s="29">
        <f>D12</f>
        <v>14400.57635695706</v>
      </c>
      <c r="D51" s="28">
        <f>F50*D8</f>
        <v>13844.299941638626</v>
      </c>
      <c r="E51" s="27">
        <f t="shared" si="2"/>
        <v>556.2764153184344</v>
      </c>
      <c r="F51" s="27">
        <f t="shared" si="3"/>
        <v>1383873.7177485442</v>
      </c>
    </row>
    <row r="52" spans="2:6" ht="12.75">
      <c r="B52" s="23">
        <v>35</v>
      </c>
      <c r="C52" s="29">
        <f>D12</f>
        <v>14400.57635695706</v>
      </c>
      <c r="D52" s="28">
        <f>F51*D8</f>
        <v>13838.737177485442</v>
      </c>
      <c r="E52" s="27">
        <f t="shared" si="2"/>
        <v>561.839179471619</v>
      </c>
      <c r="F52" s="27">
        <f t="shared" si="3"/>
        <v>1383311.8785690726</v>
      </c>
    </row>
    <row r="53" spans="2:6" ht="12.75">
      <c r="B53" s="23">
        <v>36</v>
      </c>
      <c r="C53" s="29">
        <f>D12</f>
        <v>14400.57635695706</v>
      </c>
      <c r="D53" s="28">
        <f>F52*D8</f>
        <v>13833.118785690725</v>
      </c>
      <c r="E53" s="27">
        <f t="shared" si="2"/>
        <v>567.4575712663354</v>
      </c>
      <c r="F53" s="27">
        <f t="shared" si="3"/>
        <v>1382744.4209978064</v>
      </c>
    </row>
    <row r="54" spans="2:6" ht="12.75">
      <c r="B54" s="23">
        <v>37</v>
      </c>
      <c r="C54" s="29">
        <f>D12</f>
        <v>14400.57635695706</v>
      </c>
      <c r="D54" s="28">
        <f>F53*D8</f>
        <v>13827.444209978064</v>
      </c>
      <c r="E54" s="27">
        <f t="shared" si="2"/>
        <v>573.1321469789964</v>
      </c>
      <c r="F54" s="27">
        <f t="shared" si="3"/>
        <v>1382171.2888508274</v>
      </c>
    </row>
    <row r="55" spans="2:6" ht="12.75">
      <c r="B55" s="23">
        <v>38</v>
      </c>
      <c r="C55" s="29">
        <f aca="true" t="shared" si="4" ref="C55:C77">$D$12</f>
        <v>14400.57635695706</v>
      </c>
      <c r="D55" s="28">
        <f>F54*D8</f>
        <v>13821.712888508275</v>
      </c>
      <c r="E55" s="27">
        <f t="shared" si="2"/>
        <v>578.8634684487861</v>
      </c>
      <c r="F55" s="27">
        <f t="shared" si="3"/>
        <v>1381592.4253823785</v>
      </c>
    </row>
    <row r="56" spans="2:6" ht="12.75">
      <c r="B56" s="23">
        <v>39</v>
      </c>
      <c r="C56" s="29">
        <f t="shared" si="4"/>
        <v>14400.57635695706</v>
      </c>
      <c r="D56" s="28">
        <f>F55*D8</f>
        <v>13815.924253823785</v>
      </c>
      <c r="E56" s="27">
        <f t="shared" si="2"/>
        <v>584.6521031332759</v>
      </c>
      <c r="F56" s="27">
        <f t="shared" si="3"/>
        <v>1381007.7732792452</v>
      </c>
    </row>
    <row r="57" spans="2:6" ht="12.75">
      <c r="B57" s="23">
        <v>40</v>
      </c>
      <c r="C57" s="29">
        <f t="shared" si="4"/>
        <v>14400.57635695706</v>
      </c>
      <c r="D57" s="28">
        <f>F56*D8</f>
        <v>13810.077732792453</v>
      </c>
      <c r="E57" s="27">
        <f t="shared" si="2"/>
        <v>590.4986241646075</v>
      </c>
      <c r="F57" s="27">
        <f t="shared" si="3"/>
        <v>1380417.2746550806</v>
      </c>
    </row>
    <row r="58" spans="2:6" ht="12.75">
      <c r="B58" s="23">
        <v>41</v>
      </c>
      <c r="C58" s="29">
        <f t="shared" si="4"/>
        <v>14400.57635695706</v>
      </c>
      <c r="D58" s="28">
        <f>F57*D8</f>
        <v>13804.172746550807</v>
      </c>
      <c r="E58" s="27">
        <f t="shared" si="2"/>
        <v>596.4036104062543</v>
      </c>
      <c r="F58" s="27">
        <f t="shared" si="3"/>
        <v>1379820.8710446744</v>
      </c>
    </row>
    <row r="59" spans="2:6" ht="12.75">
      <c r="B59" s="23">
        <v>42</v>
      </c>
      <c r="C59" s="29">
        <f t="shared" si="4"/>
        <v>14400.57635695706</v>
      </c>
      <c r="D59" s="28">
        <f>F58*D8</f>
        <v>13798.208710446745</v>
      </c>
      <c r="E59" s="27">
        <f t="shared" si="2"/>
        <v>602.3676465103163</v>
      </c>
      <c r="F59" s="27">
        <f t="shared" si="3"/>
        <v>1379218.5033981642</v>
      </c>
    </row>
    <row r="60" spans="2:6" ht="12.75">
      <c r="B60" s="23">
        <v>43</v>
      </c>
      <c r="C60" s="29">
        <f t="shared" si="4"/>
        <v>14400.57635695706</v>
      </c>
      <c r="D60" s="28">
        <f>F59*D8</f>
        <v>13792.185033981643</v>
      </c>
      <c r="E60" s="27">
        <f t="shared" si="2"/>
        <v>608.391322975418</v>
      </c>
      <c r="F60" s="27">
        <f t="shared" si="3"/>
        <v>1378610.1120751887</v>
      </c>
    </row>
    <row r="61" spans="2:6" ht="12.75">
      <c r="B61" s="23">
        <v>44</v>
      </c>
      <c r="C61" s="29">
        <f t="shared" si="4"/>
        <v>14400.57635695706</v>
      </c>
      <c r="D61" s="28">
        <f>F60*D8</f>
        <v>13786.101120751888</v>
      </c>
      <c r="E61" s="27">
        <f t="shared" si="2"/>
        <v>614.4752362051731</v>
      </c>
      <c r="F61" s="27">
        <f t="shared" si="3"/>
        <v>1377995.6368389835</v>
      </c>
    </row>
    <row r="62" spans="2:6" ht="12.75">
      <c r="B62" s="23">
        <v>45</v>
      </c>
      <c r="C62" s="29">
        <f t="shared" si="4"/>
        <v>14400.57635695706</v>
      </c>
      <c r="D62" s="28">
        <f>F61*D8</f>
        <v>13779.956368389836</v>
      </c>
      <c r="E62" s="27">
        <f t="shared" si="2"/>
        <v>620.6199885672249</v>
      </c>
      <c r="F62" s="27">
        <f t="shared" si="3"/>
        <v>1377375.0168504163</v>
      </c>
    </row>
    <row r="63" spans="2:6" ht="12.75">
      <c r="B63" s="23">
        <v>46</v>
      </c>
      <c r="C63" s="29">
        <f t="shared" si="4"/>
        <v>14400.57635695706</v>
      </c>
      <c r="D63" s="28">
        <f>F62*D8</f>
        <v>13773.750168504164</v>
      </c>
      <c r="E63" s="27">
        <f t="shared" si="2"/>
        <v>626.8261884528965</v>
      </c>
      <c r="F63" s="27">
        <f t="shared" si="3"/>
        <v>1376748.1906619633</v>
      </c>
    </row>
    <row r="64" spans="2:6" ht="12.75">
      <c r="B64" s="23">
        <v>47</v>
      </c>
      <c r="C64" s="29">
        <f t="shared" si="4"/>
        <v>14400.57635695706</v>
      </c>
      <c r="D64" s="28">
        <f>F63*D8</f>
        <v>13767.481906619634</v>
      </c>
      <c r="E64" s="27">
        <f t="shared" si="2"/>
        <v>633.0944503374267</v>
      </c>
      <c r="F64" s="27">
        <f t="shared" si="3"/>
        <v>1376115.096211626</v>
      </c>
    </row>
    <row r="65" spans="2:6" ht="12.75">
      <c r="B65" s="23">
        <v>48</v>
      </c>
      <c r="C65" s="29">
        <f t="shared" si="4"/>
        <v>14400.57635695706</v>
      </c>
      <c r="D65" s="28">
        <f>F64*D8</f>
        <v>13761.15096211626</v>
      </c>
      <c r="E65" s="27">
        <f t="shared" si="2"/>
        <v>639.4253948408004</v>
      </c>
      <c r="F65" s="27">
        <f t="shared" si="3"/>
        <v>1375475.6708167852</v>
      </c>
    </row>
    <row r="66" spans="2:6" ht="12.75">
      <c r="B66" s="23">
        <v>49</v>
      </c>
      <c r="C66" s="29">
        <f t="shared" si="4"/>
        <v>14400.57635695706</v>
      </c>
      <c r="D66" s="28">
        <f>F65*D8</f>
        <v>13754.756708167852</v>
      </c>
      <c r="E66" s="27">
        <f t="shared" si="2"/>
        <v>645.8196487892092</v>
      </c>
      <c r="F66" s="27">
        <f t="shared" si="3"/>
        <v>1374829.851167996</v>
      </c>
    </row>
    <row r="67" spans="2:6" ht="12.75">
      <c r="B67" s="23">
        <v>50</v>
      </c>
      <c r="C67" s="29">
        <f t="shared" si="4"/>
        <v>14400.57635695706</v>
      </c>
      <c r="D67" s="28">
        <f>F66*D8</f>
        <v>13748.29851167996</v>
      </c>
      <c r="E67" s="27">
        <f t="shared" si="2"/>
        <v>652.2778452771017</v>
      </c>
      <c r="F67" s="27">
        <f t="shared" si="3"/>
        <v>1374177.573322719</v>
      </c>
    </row>
    <row r="68" spans="2:6" ht="12.75">
      <c r="B68" s="23">
        <v>51</v>
      </c>
      <c r="C68" s="29">
        <f t="shared" si="4"/>
        <v>14400.57635695706</v>
      </c>
      <c r="D68" s="28">
        <f>F67*D8</f>
        <v>13741.77573322719</v>
      </c>
      <c r="E68" s="27">
        <f t="shared" si="2"/>
        <v>658.8006237298705</v>
      </c>
      <c r="F68" s="27">
        <f t="shared" si="3"/>
        <v>1373518.7726989891</v>
      </c>
    </row>
    <row r="69" spans="2:6" ht="12.75">
      <c r="B69" s="23">
        <v>52</v>
      </c>
      <c r="C69" s="29">
        <f t="shared" si="4"/>
        <v>14400.57635695706</v>
      </c>
      <c r="D69" s="28">
        <f>F68*D8</f>
        <v>13735.187726989892</v>
      </c>
      <c r="E69" s="27">
        <f t="shared" si="2"/>
        <v>665.3886299671685</v>
      </c>
      <c r="F69" s="27">
        <f t="shared" si="3"/>
        <v>1372853.384069022</v>
      </c>
    </row>
    <row r="70" spans="2:6" ht="12.75">
      <c r="B70" s="23">
        <v>53</v>
      </c>
      <c r="C70" s="29">
        <f t="shared" si="4"/>
        <v>14400.57635695706</v>
      </c>
      <c r="D70" s="28">
        <f>F69*D8</f>
        <v>13728.533840690221</v>
      </c>
      <c r="E70" s="27">
        <f t="shared" si="2"/>
        <v>672.0425162668398</v>
      </c>
      <c r="F70" s="27">
        <f t="shared" si="3"/>
        <v>1372181.341552755</v>
      </c>
    </row>
    <row r="71" spans="2:6" ht="12.75">
      <c r="B71" s="23">
        <v>54</v>
      </c>
      <c r="C71" s="29">
        <f t="shared" si="4"/>
        <v>14400.57635695706</v>
      </c>
      <c r="D71" s="28">
        <f>F70*D8</f>
        <v>13721.813415527551</v>
      </c>
      <c r="E71" s="27">
        <f t="shared" si="2"/>
        <v>678.7629414295097</v>
      </c>
      <c r="F71" s="27">
        <f t="shared" si="3"/>
        <v>1371502.5786113255</v>
      </c>
    </row>
    <row r="72" spans="2:6" ht="12.75">
      <c r="B72" s="23">
        <v>55</v>
      </c>
      <c r="C72" s="29">
        <f t="shared" si="4"/>
        <v>14400.57635695706</v>
      </c>
      <c r="D72" s="28">
        <f>F71*D8</f>
        <v>13715.025786113256</v>
      </c>
      <c r="E72" s="27">
        <f t="shared" si="2"/>
        <v>685.550570843805</v>
      </c>
      <c r="F72" s="27">
        <f t="shared" si="3"/>
        <v>1370817.0280404817</v>
      </c>
    </row>
    <row r="73" spans="2:6" ht="12.75">
      <c r="B73" s="23">
        <v>56</v>
      </c>
      <c r="C73" s="29">
        <f t="shared" si="4"/>
        <v>14400.57635695706</v>
      </c>
      <c r="D73" s="28">
        <f>F72*D8</f>
        <v>13708.170280404818</v>
      </c>
      <c r="E73" s="27">
        <f t="shared" si="2"/>
        <v>692.4060765522427</v>
      </c>
      <c r="F73" s="27">
        <f t="shared" si="3"/>
        <v>1370124.6219639294</v>
      </c>
    </row>
    <row r="74" spans="2:6" ht="12.75">
      <c r="B74" s="23">
        <v>57</v>
      </c>
      <c r="C74" s="29">
        <f t="shared" si="4"/>
        <v>14400.57635695706</v>
      </c>
      <c r="D74" s="28">
        <f>F73*D8</f>
        <v>13701.246219639293</v>
      </c>
      <c r="E74" s="27">
        <f t="shared" si="2"/>
        <v>699.3301373177674</v>
      </c>
      <c r="F74" s="27">
        <f t="shared" si="3"/>
        <v>1369425.2918266116</v>
      </c>
    </row>
    <row r="75" spans="2:6" ht="12.75">
      <c r="B75" s="23">
        <v>58</v>
      </c>
      <c r="C75" s="29">
        <f t="shared" si="4"/>
        <v>14400.57635695706</v>
      </c>
      <c r="D75" s="28">
        <f>F74*D8</f>
        <v>13694.252918266116</v>
      </c>
      <c r="E75" s="27">
        <f t="shared" si="2"/>
        <v>706.3234386909444</v>
      </c>
      <c r="F75" s="27">
        <f t="shared" si="3"/>
        <v>1368718.9683879206</v>
      </c>
    </row>
    <row r="76" spans="2:6" ht="12.75">
      <c r="B76" s="23">
        <v>59</v>
      </c>
      <c r="C76" s="29">
        <f t="shared" si="4"/>
        <v>14400.57635695706</v>
      </c>
      <c r="D76" s="28">
        <f>F75*D8</f>
        <v>13687.189683879207</v>
      </c>
      <c r="E76" s="27">
        <f t="shared" si="2"/>
        <v>713.3866730778536</v>
      </c>
      <c r="F76" s="27">
        <f t="shared" si="3"/>
        <v>1368005.5817148427</v>
      </c>
    </row>
    <row r="77" spans="2:6" ht="12.75">
      <c r="B77" s="23">
        <v>60</v>
      </c>
      <c r="C77" s="29">
        <f t="shared" si="4"/>
        <v>14400.57635695706</v>
      </c>
      <c r="D77" s="28">
        <f>F76*D8</f>
        <v>13680.055817148428</v>
      </c>
      <c r="E77" s="27">
        <f t="shared" si="2"/>
        <v>720.5205398086327</v>
      </c>
      <c r="F77" s="27">
        <f t="shared" si="3"/>
        <v>1367285.0611750341</v>
      </c>
    </row>
    <row r="82" spans="2:4" ht="12.75">
      <c r="B82" s="51" t="s">
        <v>11</v>
      </c>
      <c r="C82" s="52"/>
      <c r="D82" s="53"/>
    </row>
    <row r="83" ht="2.25" customHeight="1"/>
    <row r="84" spans="2:4" ht="12.75">
      <c r="B84" s="10">
        <v>100</v>
      </c>
      <c r="C84" s="12">
        <f>100+100*D8</f>
        <v>101</v>
      </c>
      <c r="D84" s="13">
        <f>B84/C84</f>
        <v>0.9900990099009901</v>
      </c>
    </row>
    <row r="85" spans="2:4" ht="12.75">
      <c r="B85" s="10">
        <v>100</v>
      </c>
      <c r="C85" s="12">
        <f>C84+C84*D8</f>
        <v>102.01</v>
      </c>
      <c r="D85" s="13">
        <f aca="true" t="shared" si="5" ref="D85:D119">B85/C85</f>
        <v>0.9802960494069208</v>
      </c>
    </row>
    <row r="86" spans="2:4" ht="12.75">
      <c r="B86" s="10">
        <v>100</v>
      </c>
      <c r="C86" s="12">
        <f>C85+C85*D8</f>
        <v>103.0301</v>
      </c>
      <c r="D86" s="13">
        <f t="shared" si="5"/>
        <v>0.9705901479276444</v>
      </c>
    </row>
    <row r="87" spans="2:4" ht="12.75">
      <c r="B87" s="10">
        <v>100</v>
      </c>
      <c r="C87" s="12">
        <f>C86+C86*D8</f>
        <v>104.060401</v>
      </c>
      <c r="D87" s="13">
        <f t="shared" si="5"/>
        <v>0.9609803444828163</v>
      </c>
    </row>
    <row r="88" spans="2:4" ht="12.75">
      <c r="B88" s="10">
        <v>100</v>
      </c>
      <c r="C88" s="12">
        <f>C87+C87*D8</f>
        <v>105.10100501</v>
      </c>
      <c r="D88" s="13">
        <f t="shared" si="5"/>
        <v>0.9514656876067489</v>
      </c>
    </row>
    <row r="89" spans="2:4" ht="12.75">
      <c r="B89" s="10">
        <v>100</v>
      </c>
      <c r="C89" s="12">
        <f>C88+C88*D8</f>
        <v>106.1520150601</v>
      </c>
      <c r="D89" s="13">
        <f t="shared" si="5"/>
        <v>0.9420452352542067</v>
      </c>
    </row>
    <row r="90" spans="2:4" ht="12.75">
      <c r="B90" s="10">
        <v>100</v>
      </c>
      <c r="C90" s="12">
        <f>C89+C89*D8</f>
        <v>107.213535210701</v>
      </c>
      <c r="D90" s="13">
        <f t="shared" si="5"/>
        <v>0.9327180547071354</v>
      </c>
    </row>
    <row r="91" spans="2:4" ht="12.75">
      <c r="B91" s="10">
        <v>100</v>
      </c>
      <c r="C91" s="12">
        <f>C90+C90*D8</f>
        <v>108.28567056280801</v>
      </c>
      <c r="D91" s="13">
        <f t="shared" si="5"/>
        <v>0.9234832224823123</v>
      </c>
    </row>
    <row r="92" spans="2:4" ht="12.75">
      <c r="B92" s="10">
        <v>100</v>
      </c>
      <c r="C92" s="12">
        <f>C91+C91*D8</f>
        <v>109.36852726843608</v>
      </c>
      <c r="D92" s="13">
        <f t="shared" si="5"/>
        <v>0.9143398242399132</v>
      </c>
    </row>
    <row r="93" spans="2:4" ht="12.75">
      <c r="B93" s="10">
        <v>100</v>
      </c>
      <c r="C93" s="12">
        <f>C92+C92*D8</f>
        <v>110.46221254112044</v>
      </c>
      <c r="D93" s="13">
        <f t="shared" si="5"/>
        <v>0.9052869546929834</v>
      </c>
    </row>
    <row r="94" spans="2:4" ht="12.75">
      <c r="B94" s="10">
        <v>100</v>
      </c>
      <c r="C94" s="12">
        <f>C93+C93*D8</f>
        <v>111.56683466653165</v>
      </c>
      <c r="D94" s="13">
        <f t="shared" si="5"/>
        <v>0.8963237175178053</v>
      </c>
    </row>
    <row r="95" spans="2:4" ht="12.75">
      <c r="B95" s="10">
        <v>100</v>
      </c>
      <c r="C95" s="12">
        <f>C94+C94*D8</f>
        <v>112.68250301319696</v>
      </c>
      <c r="D95" s="13">
        <f t="shared" si="5"/>
        <v>0.8874492252651538</v>
      </c>
    </row>
    <row r="96" spans="2:4" ht="12.75">
      <c r="B96" s="10">
        <v>100</v>
      </c>
      <c r="C96" s="12">
        <f>C95+C95*D8</f>
        <v>113.80932804332893</v>
      </c>
      <c r="D96" s="13">
        <f t="shared" si="5"/>
        <v>0.8786625992724295</v>
      </c>
    </row>
    <row r="97" spans="2:4" ht="12.75">
      <c r="B97" s="10">
        <v>100</v>
      </c>
      <c r="C97" s="12">
        <f>C96+C96*D8</f>
        <v>114.94742132376223</v>
      </c>
      <c r="D97" s="13">
        <f t="shared" si="5"/>
        <v>0.8699629695766627</v>
      </c>
    </row>
    <row r="98" spans="2:4" ht="12.75">
      <c r="B98" s="10">
        <v>100</v>
      </c>
      <c r="C98" s="12">
        <f>C97+C97*D8</f>
        <v>116.09689553699985</v>
      </c>
      <c r="D98" s="13">
        <f t="shared" si="5"/>
        <v>0.861349474828379</v>
      </c>
    </row>
    <row r="99" spans="2:4" ht="12.75">
      <c r="B99" s="10">
        <v>100</v>
      </c>
      <c r="C99" s="12">
        <f>C98+C98*D8</f>
        <v>117.25786449236985</v>
      </c>
      <c r="D99" s="13">
        <f t="shared" si="5"/>
        <v>0.8528212622063158</v>
      </c>
    </row>
    <row r="100" spans="2:4" ht="12.75">
      <c r="B100" s="10">
        <v>100</v>
      </c>
      <c r="C100" s="12">
        <f>C99+C99*D8</f>
        <v>118.43044313729355</v>
      </c>
      <c r="D100" s="13">
        <f t="shared" si="5"/>
        <v>0.844377487332986</v>
      </c>
    </row>
    <row r="101" spans="2:4" ht="12.75">
      <c r="B101" s="10">
        <v>100</v>
      </c>
      <c r="C101" s="12">
        <f>C100+C100*D8</f>
        <v>119.61474756866649</v>
      </c>
      <c r="D101" s="13">
        <f t="shared" si="5"/>
        <v>0.8360173141910752</v>
      </c>
    </row>
    <row r="102" spans="2:4" ht="12.75">
      <c r="B102" s="10">
        <v>100</v>
      </c>
      <c r="C102" s="12">
        <f>C101+C101*D8</f>
        <v>120.81089504435315</v>
      </c>
      <c r="D102" s="13">
        <f t="shared" si="5"/>
        <v>0.8277399150406686</v>
      </c>
    </row>
    <row r="103" spans="2:4" ht="12.75">
      <c r="B103" s="10">
        <v>100</v>
      </c>
      <c r="C103" s="12">
        <f>C102+C102*D8</f>
        <v>122.01900399479668</v>
      </c>
      <c r="D103" s="13">
        <f t="shared" si="5"/>
        <v>0.8195444703372956</v>
      </c>
    </row>
    <row r="104" spans="2:4" ht="12.75">
      <c r="B104" s="10">
        <v>100</v>
      </c>
      <c r="C104" s="12">
        <f>C103+C103*D8</f>
        <v>123.23919403474464</v>
      </c>
      <c r="D104" s="13">
        <f t="shared" si="5"/>
        <v>0.8114301686507878</v>
      </c>
    </row>
    <row r="105" spans="2:4" ht="12.75">
      <c r="B105" s="10">
        <v>100</v>
      </c>
      <c r="C105" s="12">
        <f>C104+C104*D8</f>
        <v>124.47158597509208</v>
      </c>
      <c r="D105" s="13">
        <f t="shared" si="5"/>
        <v>0.8033962065849384</v>
      </c>
    </row>
    <row r="106" spans="2:4" ht="12.75">
      <c r="B106" s="10">
        <v>100</v>
      </c>
      <c r="C106" s="12">
        <f>C105+C105*D8</f>
        <v>125.71630183484301</v>
      </c>
      <c r="D106" s="13">
        <f t="shared" si="5"/>
        <v>0.7954417886979588</v>
      </c>
    </row>
    <row r="107" spans="2:4" ht="12.75">
      <c r="B107" s="10">
        <v>100</v>
      </c>
      <c r="C107" s="12">
        <f>C106+C106*D8</f>
        <v>126.97346485319144</v>
      </c>
      <c r="D107" s="13">
        <f t="shared" si="5"/>
        <v>0.7875661274237216</v>
      </c>
    </row>
    <row r="108" spans="2:4" ht="12.75">
      <c r="B108" s="10">
        <v>100</v>
      </c>
      <c r="C108" s="12">
        <f>C107+C107*D8</f>
        <v>128.24319950172335</v>
      </c>
      <c r="D108" s="13">
        <f t="shared" si="5"/>
        <v>0.7797684429937837</v>
      </c>
    </row>
    <row r="109" spans="2:4" ht="12.75">
      <c r="B109" s="10">
        <v>100</v>
      </c>
      <c r="C109" s="12">
        <f>C108+C108*D8</f>
        <v>129.52563149674057</v>
      </c>
      <c r="D109" s="13">
        <f t="shared" si="5"/>
        <v>0.772047963360182</v>
      </c>
    </row>
    <row r="110" spans="2:4" ht="12.75">
      <c r="B110" s="10">
        <v>100</v>
      </c>
      <c r="C110" s="12">
        <f>C109+C109*D8</f>
        <v>130.820887811708</v>
      </c>
      <c r="D110" s="13">
        <f t="shared" si="5"/>
        <v>0.764403924118992</v>
      </c>
    </row>
    <row r="111" spans="2:4" ht="12.75">
      <c r="B111" s="10">
        <v>100</v>
      </c>
      <c r="C111" s="12">
        <f>C110+C110*D8</f>
        <v>132.12909668982508</v>
      </c>
      <c r="D111" s="13">
        <f t="shared" si="5"/>
        <v>0.7568355684346455</v>
      </c>
    </row>
    <row r="112" spans="2:4" ht="12.75">
      <c r="B112" s="10">
        <v>100</v>
      </c>
      <c r="C112" s="12">
        <f>C111+C111*D8</f>
        <v>133.45038765672334</v>
      </c>
      <c r="D112" s="13">
        <f t="shared" si="5"/>
        <v>0.7493421469649955</v>
      </c>
    </row>
    <row r="113" spans="2:4" ht="12.75">
      <c r="B113" s="10">
        <v>100</v>
      </c>
      <c r="C113" s="12">
        <f>C112+C112*D8</f>
        <v>134.78489153329056</v>
      </c>
      <c r="D113" s="13">
        <f t="shared" si="5"/>
        <v>0.7419229177871243</v>
      </c>
    </row>
    <row r="114" spans="2:4" ht="12.75">
      <c r="B114" s="10">
        <v>100</v>
      </c>
      <c r="C114" s="12">
        <f>C113+C113*D8</f>
        <v>136.13274044862348</v>
      </c>
      <c r="D114" s="13">
        <f t="shared" si="5"/>
        <v>0.7345771463238854</v>
      </c>
    </row>
    <row r="115" spans="2:4" ht="12.75">
      <c r="B115" s="10">
        <v>100</v>
      </c>
      <c r="C115" s="12">
        <f>C114+C114*D8</f>
        <v>137.49406785310973</v>
      </c>
      <c r="D115" s="13">
        <f t="shared" si="5"/>
        <v>0.7273041052711736</v>
      </c>
    </row>
    <row r="116" spans="2:4" ht="12.75">
      <c r="B116" s="10">
        <v>100</v>
      </c>
      <c r="C116" s="12">
        <f>C115+C115*D8</f>
        <v>138.86900853164082</v>
      </c>
      <c r="D116" s="13">
        <f t="shared" si="5"/>
        <v>0.7201030745259145</v>
      </c>
    </row>
    <row r="117" spans="2:4" ht="12.75">
      <c r="B117" s="10">
        <v>100</v>
      </c>
      <c r="C117" s="12">
        <f>C116+C116*D8</f>
        <v>140.2576986169572</v>
      </c>
      <c r="D117" s="13">
        <f t="shared" si="5"/>
        <v>0.7129733411147668</v>
      </c>
    </row>
    <row r="118" spans="2:4" ht="12.75">
      <c r="B118" s="10">
        <v>100</v>
      </c>
      <c r="C118" s="12">
        <f>C117+C117*D8</f>
        <v>141.6602756031268</v>
      </c>
      <c r="D118" s="13">
        <f t="shared" si="5"/>
        <v>0.7059141991235315</v>
      </c>
    </row>
    <row r="119" spans="2:4" ht="12.75">
      <c r="B119" s="10">
        <v>100</v>
      </c>
      <c r="C119" s="12">
        <f>C118+C118*D8</f>
        <v>143.07687835915806</v>
      </c>
      <c r="D119" s="13">
        <f t="shared" si="5"/>
        <v>0.6989249496272589</v>
      </c>
    </row>
    <row r="120" spans="2:4" ht="12.75">
      <c r="B120" s="54" t="s">
        <v>12</v>
      </c>
      <c r="C120" s="54"/>
      <c r="D120" s="13">
        <f>SUM(D84:D119)</f>
        <v>30.10750503727411</v>
      </c>
    </row>
  </sheetData>
  <sheetProtection/>
  <mergeCells count="11">
    <mergeCell ref="B82:D82"/>
    <mergeCell ref="B120:C120"/>
    <mergeCell ref="B8:C8"/>
    <mergeCell ref="B10:C10"/>
    <mergeCell ref="B12:C12"/>
    <mergeCell ref="B14:F14"/>
    <mergeCell ref="B2:G2"/>
    <mergeCell ref="I2:K2"/>
    <mergeCell ref="B4:C4"/>
    <mergeCell ref="I4:K6"/>
    <mergeCell ref="B6:C6"/>
  </mergeCells>
  <dataValidations count="2">
    <dataValidation errorStyle="warning" allowBlank="1" showInputMessage="1" showErrorMessage="1" promptTitle="INTEREST % PER ANNUM" errorTitle="ONLY %" sqref="D6"/>
    <dataValidation type="textLength" allowBlank="1" showInputMessage="1" showErrorMessage="1" sqref="D8">
      <formula1>0</formula1>
      <formula2>0</formula2>
    </dataValidation>
  </dataValidations>
  <printOptions/>
  <pageMargins left="0.75" right="0.75" top="1" bottom="1" header="0.5" footer="0.5"/>
  <pageSetup horizontalDpi="300" verticalDpi="300" orientation="portrait" scale="85" r:id="rId2"/>
  <headerFooter alignWithMargins="0">
    <oddFooter>&amp;Cwww.taxguru.in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AADI ILFOTECH</cp:lastModifiedBy>
  <cp:lastPrinted>2008-08-26T06:01:05Z</cp:lastPrinted>
  <dcterms:created xsi:type="dcterms:W3CDTF">2008-08-22T03:45:15Z</dcterms:created>
  <dcterms:modified xsi:type="dcterms:W3CDTF">2009-07-09T12:28:58Z</dcterms:modified>
  <cp:category/>
  <cp:version/>
  <cp:contentType/>
  <cp:contentStatus/>
</cp:coreProperties>
</file>